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irek\t\"/>
    </mc:Choice>
  </mc:AlternateContent>
  <xr:revisionPtr revIDLastSave="0" documentId="8_{BB2A1E84-3426-49D6-BE64-AFD010FA3D03}" xr6:coauthVersionLast="47" xr6:coauthVersionMax="47" xr10:uidLastSave="{00000000-0000-0000-0000-000000000000}"/>
  <bookViews>
    <workbookView xWindow="-108" yWindow="-108" windowWidth="23256" windowHeight="12576" xr2:uid="{DC91D70D-FC0D-458E-B8ED-261F21167E2A}"/>
  </bookViews>
  <sheets>
    <sheet name="LinPolCal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9" i="1" l="1"/>
  <c r="F18" i="1"/>
  <c r="F21" i="1" l="1"/>
  <c r="G21" i="1" s="1"/>
  <c r="F20" i="1"/>
  <c r="G20" i="1" s="1"/>
  <c r="R15" i="1" s="1"/>
  <c r="R17" i="1" l="1"/>
  <c r="J15" i="1"/>
  <c r="J17" i="1" s="1"/>
</calcChain>
</file>

<file path=xl/sharedStrings.xml><?xml version="1.0" encoding="utf-8"?>
<sst xmlns="http://schemas.openxmlformats.org/spreadsheetml/2006/main" count="30" uniqueCount="25">
  <si>
    <t>A</t>
  </si>
  <si>
    <t>A =</t>
  </si>
  <si>
    <t>B</t>
  </si>
  <si>
    <t>B =</t>
  </si>
  <si>
    <t>α =</t>
  </si>
  <si>
    <t>β =</t>
  </si>
  <si>
    <t>e.g. = -13 dB</t>
  </si>
  <si>
    <t>e.g. = -17 dB</t>
  </si>
  <si>
    <t>deg</t>
  </si>
  <si>
    <t>losses to pure horizontal polarization -</t>
  </si>
  <si>
    <t>losses to pure vertical polarization -</t>
  </si>
  <si>
    <t>dB</t>
  </si>
  <si>
    <t>a</t>
  </si>
  <si>
    <t>b</t>
  </si>
  <si>
    <t>results</t>
  </si>
  <si>
    <t>by OK2AQ</t>
  </si>
  <si>
    <t>Calculation  of signal plane angles and losses for linear polarized</t>
  </si>
  <si>
    <t xml:space="preserve"> H/V switchable antenna</t>
  </si>
  <si>
    <t xml:space="preserve">  signal level from vertical antenna showed by WSJT-X </t>
  </si>
  <si>
    <t xml:space="preserve">  signal level from horizontal antenna showed by WSJT-X </t>
  </si>
  <si>
    <t>inputs</t>
  </si>
  <si>
    <t>γ</t>
  </si>
  <si>
    <t>γ =</t>
  </si>
  <si>
    <t>If the orthogonal system is rotated with respect to the H/V orientation</t>
  </si>
  <si>
    <t xml:space="preserve"> by an angle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</si>
</sst>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Aptos Narrow"/>
      <family val="2"/>
      <charset val="238"/>
      <scheme val="minor"/>
    </font>
    <font>
      <sz val="16"/>
      <color theme="1"/>
      <name val="Aptos Narrow"/>
      <family val="2"/>
      <scheme val="minor"/>
    </font>
    <font>
      <sz val="20"/>
      <color theme="1"/>
      <name val="Aptos Narrow"/>
      <family val="2"/>
      <scheme val="minor"/>
    </font>
    <font>
      <sz val="20"/>
      <color theme="1"/>
      <name val="Aptos Narrow"/>
      <family val="2"/>
    </font>
    <font>
      <sz val="20"/>
      <color theme="1"/>
      <name val="Aptos Narrow"/>
      <family val="2"/>
      <charset val="238"/>
      <scheme val="minor"/>
    </font>
    <font>
      <sz val="16"/>
      <color theme="1"/>
      <name val="Aptos Narrow"/>
      <family val="2"/>
      <charset val="238"/>
      <scheme val="minor"/>
    </font>
    <font>
      <b/>
      <sz val="18"/>
      <color theme="1"/>
      <name val="Aptos Narrow"/>
      <family val="2"/>
      <scheme val="minor"/>
    </font>
    <font>
      <sz val="12"/>
      <color theme="1"/>
      <name val="Aptos Narrow"/>
      <family val="2"/>
      <charset val="238"/>
      <scheme val="minor"/>
    </font>
    <font>
      <i/>
      <sz val="16"/>
      <color theme="1"/>
      <name val="Aptos Narrow"/>
      <family val="2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7" tint="0.39994506668294322"/>
        <bgColor indexed="64"/>
      </patternFill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4" fillId="3" borderId="0" xfId="0" applyFont="1" applyFill="1"/>
    <xf numFmtId="0" fontId="5" fillId="3" borderId="0" xfId="0" applyFont="1" applyFill="1"/>
    <xf numFmtId="0" fontId="6" fillId="0" borderId="0" xfId="0" applyFont="1"/>
    <xf numFmtId="49" fontId="7" fillId="0" borderId="0" xfId="0" applyNumberFormat="1" applyFont="1"/>
    <xf numFmtId="49" fontId="7" fillId="3" borderId="0" xfId="0" applyNumberFormat="1" applyFont="1" applyFill="1" applyAlignment="1">
      <alignment horizontal="center"/>
    </xf>
    <xf numFmtId="49" fontId="7" fillId="2" borderId="0" xfId="0" applyNumberFormat="1" applyFont="1" applyFill="1" applyAlignment="1">
      <alignment horizontal="center"/>
    </xf>
    <xf numFmtId="49" fontId="7" fillId="0" borderId="0" xfId="0" applyNumberFormat="1" applyFont="1" applyAlignment="1">
      <alignment horizontal="center"/>
    </xf>
    <xf numFmtId="164" fontId="5" fillId="3" borderId="0" xfId="0" applyNumberFormat="1" applyFont="1" applyFill="1"/>
    <xf numFmtId="0" fontId="5" fillId="2" borderId="1" xfId="0" applyFont="1" applyFill="1" applyBorder="1" applyAlignment="1">
      <alignment horizontal="center"/>
    </xf>
    <xf numFmtId="164" fontId="5" fillId="0" borderId="0" xfId="0" applyNumberFormat="1" applyFont="1"/>
    <xf numFmtId="0" fontId="8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right"/>
    </xf>
    <xf numFmtId="0" fontId="10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</xdr:colOff>
      <xdr:row>6</xdr:row>
      <xdr:rowOff>175260</xdr:rowOff>
    </xdr:from>
    <xdr:to>
      <xdr:col>7</xdr:col>
      <xdr:colOff>210312</xdr:colOff>
      <xdr:row>16</xdr:row>
      <xdr:rowOff>119241</xdr:rowOff>
    </xdr:to>
    <xdr:pic>
      <xdr:nvPicPr>
        <xdr:cNvPr id="59" name="Obrázek 58">
          <a:extLst>
            <a:ext uri="{FF2B5EF4-FFF2-40B4-BE49-F238E27FC236}">
              <a16:creationId xmlns:a16="http://schemas.microsoft.com/office/drawing/2014/main" id="{47EBCA75-58D7-B152-469A-F08538CD57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0069" y="1400157"/>
          <a:ext cx="4048299" cy="2543327"/>
        </a:xfrm>
        <a:prstGeom prst="rect">
          <a:avLst/>
        </a:prstGeom>
      </xdr:spPr>
    </xdr:pic>
    <xdr:clientData/>
  </xdr:twoCellAnchor>
  <xdr:twoCellAnchor>
    <xdr:from>
      <xdr:col>8</xdr:col>
      <xdr:colOff>137160</xdr:colOff>
      <xdr:row>18</xdr:row>
      <xdr:rowOff>60960</xdr:rowOff>
    </xdr:from>
    <xdr:to>
      <xdr:col>9</xdr:col>
      <xdr:colOff>478138</xdr:colOff>
      <xdr:row>21</xdr:row>
      <xdr:rowOff>203711</xdr:rowOff>
    </xdr:to>
    <xdr:cxnSp macro="">
      <xdr:nvCxnSpPr>
        <xdr:cNvPr id="3" name="Přímá spojnice se šipkou 2">
          <a:extLst>
            <a:ext uri="{FF2B5EF4-FFF2-40B4-BE49-F238E27FC236}">
              <a16:creationId xmlns:a16="http://schemas.microsoft.com/office/drawing/2014/main" id="{0F2BCE0C-7351-8D3D-512A-37DE9FBD3452}"/>
            </a:ext>
          </a:extLst>
        </xdr:cNvPr>
        <xdr:cNvCxnSpPr/>
      </xdr:nvCxnSpPr>
      <xdr:spPr>
        <a:xfrm>
          <a:off x="5189220" y="4373880"/>
          <a:ext cx="950578" cy="866651"/>
        </a:xfrm>
        <a:prstGeom prst="straightConnector1">
          <a:avLst/>
        </a:prstGeom>
        <a:ln>
          <a:headEnd type="triangle"/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121064</xdr:colOff>
      <xdr:row>18</xdr:row>
      <xdr:rowOff>21365</xdr:rowOff>
    </xdr:from>
    <xdr:to>
      <xdr:col>9</xdr:col>
      <xdr:colOff>462897</xdr:colOff>
      <xdr:row>21</xdr:row>
      <xdr:rowOff>235010</xdr:rowOff>
    </xdr:to>
    <xdr:cxnSp macro="">
      <xdr:nvCxnSpPr>
        <xdr:cNvPr id="5" name="Přímá spojnice se šipkou 4">
          <a:extLst>
            <a:ext uri="{FF2B5EF4-FFF2-40B4-BE49-F238E27FC236}">
              <a16:creationId xmlns:a16="http://schemas.microsoft.com/office/drawing/2014/main" id="{6A328A15-0ED0-FD44-AD50-F72ADF02D906}"/>
            </a:ext>
          </a:extLst>
        </xdr:cNvPr>
        <xdr:cNvCxnSpPr/>
      </xdr:nvCxnSpPr>
      <xdr:spPr>
        <a:xfrm flipV="1">
          <a:off x="5191569" y="4358356"/>
          <a:ext cx="954281" cy="940037"/>
        </a:xfrm>
        <a:prstGeom prst="straightConnector1">
          <a:avLst/>
        </a:prstGeom>
        <a:ln>
          <a:headEnd type="triangle"/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91262</xdr:colOff>
      <xdr:row>20</xdr:row>
      <xdr:rowOff>38419</xdr:rowOff>
    </xdr:from>
    <xdr:to>
      <xdr:col>9</xdr:col>
      <xdr:colOff>532796</xdr:colOff>
      <xdr:row>20</xdr:row>
      <xdr:rowOff>45541</xdr:rowOff>
    </xdr:to>
    <xdr:cxnSp macro="">
      <xdr:nvCxnSpPr>
        <xdr:cNvPr id="9" name="Přímá spojnice 8">
          <a:extLst>
            <a:ext uri="{FF2B5EF4-FFF2-40B4-BE49-F238E27FC236}">
              <a16:creationId xmlns:a16="http://schemas.microsoft.com/office/drawing/2014/main" id="{CA8A2258-6613-B867-F4E4-276A4D696FC5}"/>
            </a:ext>
          </a:extLst>
        </xdr:cNvPr>
        <xdr:cNvCxnSpPr/>
      </xdr:nvCxnSpPr>
      <xdr:spPr>
        <a:xfrm>
          <a:off x="5143322" y="4800919"/>
          <a:ext cx="1051134" cy="7122"/>
        </a:xfrm>
        <a:prstGeom prst="line">
          <a:avLst/>
        </a:prstGeom>
        <a:ln>
          <a:solidFill>
            <a:schemeClr val="tx1"/>
          </a:solidFill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C2AF3-3AAB-4A7B-8C61-A9FFAAD8A94E}">
  <dimension ref="E6:V22"/>
  <sheetViews>
    <sheetView showGridLines="0" tabSelected="1" zoomScaleNormal="100" workbookViewId="0">
      <selection activeCell="N23" sqref="N23"/>
    </sheetView>
  </sheetViews>
  <sheetFormatPr defaultRowHeight="14.4" x14ac:dyDescent="0.3"/>
  <cols>
    <col min="6" max="6" width="11.44140625" customWidth="1"/>
    <col min="18" max="18" width="7.6640625" customWidth="1"/>
    <col min="19" max="19" width="16.77734375" customWidth="1"/>
    <col min="21" max="21" width="0" hidden="1" customWidth="1"/>
  </cols>
  <sheetData>
    <row r="6" spans="9:22" ht="23.4" x14ac:dyDescent="0.45">
      <c r="J6" s="8" t="s">
        <v>16</v>
      </c>
    </row>
    <row r="7" spans="9:22" ht="23.4" x14ac:dyDescent="0.45">
      <c r="J7" s="8" t="s">
        <v>17</v>
      </c>
    </row>
    <row r="8" spans="9:22" ht="21" x14ac:dyDescent="0.4">
      <c r="J8" s="12"/>
      <c r="L8" s="12"/>
      <c r="M8" s="9"/>
      <c r="O8" s="12"/>
      <c r="P8" s="9"/>
      <c r="S8" s="2" t="s">
        <v>15</v>
      </c>
    </row>
    <row r="9" spans="9:22" ht="21.6" thickBot="1" x14ac:dyDescent="0.45">
      <c r="J9" s="11" t="s">
        <v>20</v>
      </c>
      <c r="L9" s="12"/>
      <c r="O9" s="12"/>
      <c r="V9" s="2"/>
    </row>
    <row r="10" spans="9:22" ht="26.4" thickBot="1" x14ac:dyDescent="0.55000000000000004">
      <c r="I10" s="1" t="s">
        <v>1</v>
      </c>
      <c r="J10" s="14">
        <v>-20</v>
      </c>
      <c r="K10" s="2" t="s">
        <v>19</v>
      </c>
      <c r="S10" s="2" t="s">
        <v>6</v>
      </c>
      <c r="T10" s="2"/>
      <c r="U10" s="4"/>
    </row>
    <row r="11" spans="9:22" ht="15" thickBot="1" x14ac:dyDescent="0.35"/>
    <row r="12" spans="9:22" ht="26.4" thickBot="1" x14ac:dyDescent="0.55000000000000004">
      <c r="I12" s="1" t="s">
        <v>3</v>
      </c>
      <c r="J12" s="14">
        <v>-28</v>
      </c>
      <c r="K12" s="2" t="s">
        <v>18</v>
      </c>
      <c r="S12" s="2" t="s">
        <v>7</v>
      </c>
      <c r="T12" s="2"/>
      <c r="U12" s="4"/>
    </row>
    <row r="14" spans="9:22" ht="15.6" x14ac:dyDescent="0.3">
      <c r="J14" s="10" t="s">
        <v>14</v>
      </c>
    </row>
    <row r="15" spans="9:22" ht="25.8" x14ac:dyDescent="0.5">
      <c r="I15" s="3" t="s">
        <v>4</v>
      </c>
      <c r="J15" s="6">
        <f>ABS(DEGREES(ATAN((ABS(G21)/ABS(G20))))-N22)</f>
        <v>9.0058619709315</v>
      </c>
      <c r="K15" s="2" t="s">
        <v>8</v>
      </c>
      <c r="L15" s="5" t="s">
        <v>9</v>
      </c>
      <c r="M15" s="2"/>
      <c r="Q15" s="15"/>
      <c r="R15" s="13">
        <f>10*LOG10(100/G20)</f>
        <v>0.63892034143379539</v>
      </c>
      <c r="S15" s="7" t="s">
        <v>11</v>
      </c>
    </row>
    <row r="17" spans="5:19" ht="25.8" x14ac:dyDescent="0.5">
      <c r="I17" s="3" t="s">
        <v>5</v>
      </c>
      <c r="J17" s="6">
        <f>90-J15</f>
        <v>80.994138029068495</v>
      </c>
      <c r="K17" s="2" t="s">
        <v>8</v>
      </c>
      <c r="L17" s="2" t="s">
        <v>10</v>
      </c>
      <c r="Q17" s="15"/>
      <c r="R17" s="13">
        <f>10*LOG10(100/G21)</f>
        <v>8.6389203414337992</v>
      </c>
      <c r="S17" s="7" t="s">
        <v>11</v>
      </c>
    </row>
    <row r="18" spans="5:19" x14ac:dyDescent="0.3">
      <c r="E18" s="21" t="s">
        <v>0</v>
      </c>
      <c r="F18" s="21">
        <f>(10^(0.1*ABS(J12)))</f>
        <v>630.9573444801938</v>
      </c>
      <c r="G18" s="21"/>
    </row>
    <row r="19" spans="5:19" x14ac:dyDescent="0.3">
      <c r="E19" s="21" t="s">
        <v>2</v>
      </c>
      <c r="F19" s="21">
        <f>(10^(0.1*ABS(J10)))</f>
        <v>100</v>
      </c>
      <c r="G19" s="21"/>
      <c r="I19" s="19" t="s">
        <v>2</v>
      </c>
      <c r="J19" s="20" t="s">
        <v>0</v>
      </c>
    </row>
    <row r="20" spans="5:19" ht="21" x14ac:dyDescent="0.4">
      <c r="E20" s="21" t="s">
        <v>12</v>
      </c>
      <c r="F20" s="21">
        <f>100/(F18+F19)</f>
        <v>0.13680688860320991</v>
      </c>
      <c r="G20" s="21">
        <f>F18*F20</f>
        <v>86.319311139679016</v>
      </c>
      <c r="J20" s="16" t="s">
        <v>21</v>
      </c>
      <c r="K20" s="16"/>
      <c r="L20" s="5" t="s">
        <v>23</v>
      </c>
      <c r="M20" s="16"/>
      <c r="N20" s="18"/>
      <c r="O20" s="2"/>
    </row>
    <row r="21" spans="5:19" ht="21.6" thickBot="1" x14ac:dyDescent="0.45">
      <c r="E21" s="21" t="s">
        <v>13</v>
      </c>
      <c r="F21" s="21">
        <f>100/(F18+F19)</f>
        <v>0.13680688860320991</v>
      </c>
      <c r="G21" s="21">
        <f>F21*F19</f>
        <v>13.680688860320991</v>
      </c>
      <c r="L21" s="2" t="s">
        <v>24</v>
      </c>
    </row>
    <row r="22" spans="5:19" ht="21.6" thickBot="1" x14ac:dyDescent="0.45">
      <c r="M22" s="16" t="s">
        <v>22</v>
      </c>
      <c r="N22" s="17">
        <v>0</v>
      </c>
      <c r="O22" s="2" t="s">
        <v>8</v>
      </c>
    </row>
  </sheetData>
  <sheetProtection selectLockedCells="1" selectUnlockedCells="1"/>
  <pageMargins left="0.7" right="0.7" top="0.78740157499999996" bottom="0.78740157499999996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LinPolCalc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Kasal Miroslav (1033)</dc:creator>
  <cp:lastModifiedBy>Kasal Miroslav (1033)</cp:lastModifiedBy>
  <dcterms:created xsi:type="dcterms:W3CDTF">2025-02-03T14:26:33Z</dcterms:created>
  <dcterms:modified xsi:type="dcterms:W3CDTF">2025-02-08T15:17:38Z</dcterms:modified>
</cp:coreProperties>
</file>